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505" activeTab="0"/>
  </bookViews>
  <sheets>
    <sheet name="Лист1" sheetId="1" r:id="rId1"/>
  </sheets>
  <definedNames>
    <definedName name="_xlnm.Print_Titles" localSheetId="0">'Лист1'!$12:$13</definedName>
  </definedNames>
  <calcPr fullCalcOnLoad="1"/>
</workbook>
</file>

<file path=xl/sharedStrings.xml><?xml version="1.0" encoding="utf-8"?>
<sst xmlns="http://schemas.openxmlformats.org/spreadsheetml/2006/main" count="106" uniqueCount="87">
  <si>
    <t>Загальний фонд</t>
  </si>
  <si>
    <t>РАЗОМ</t>
  </si>
  <si>
    <t>Погоджено:</t>
  </si>
  <si>
    <t>0200000</t>
  </si>
  <si>
    <t>0210000</t>
  </si>
  <si>
    <t>Код функціональної класифікації видатків та кредитування бюджету</t>
  </si>
  <si>
    <t>Найменування місцевої/регіональної програми</t>
  </si>
  <si>
    <t>Дата та номер документа, яким затверджено місцеву регіональну програму</t>
  </si>
  <si>
    <t>Усього</t>
  </si>
  <si>
    <t>Спеціальний фонд</t>
  </si>
  <si>
    <t>усього</t>
  </si>
  <si>
    <t>у тому числі бюджет розвитку</t>
  </si>
  <si>
    <t>(грн)</t>
  </si>
  <si>
    <t>Додаток 7</t>
  </si>
  <si>
    <t>(код бюджету)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</si>
  <si>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</si>
  <si>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</si>
  <si>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місцевого бюджету</t>
  </si>
  <si>
    <t>Розподіл витрат бюджету Нетішинської міської об’єднаної територіальної громади на реалізацію місцевих програм у 2020 році</t>
  </si>
  <si>
    <t>Нетішинської міської ради VII скликання</t>
  </si>
  <si>
    <t xml:space="preserve">"Про внесення змін до бюджету Нетішинської міської </t>
  </si>
  <si>
    <t>об’єднаної територіальної громади на 2020 рік"</t>
  </si>
  <si>
    <t>Секретар міської ради</t>
  </si>
  <si>
    <t>Олена ХОМЕНКО</t>
  </si>
  <si>
    <t xml:space="preserve">до рішення сімдесят восьмої сесії </t>
  </si>
  <si>
    <t>Виконавчий комітет Нетішинської міської ради (головний розпорядник)</t>
  </si>
  <si>
    <t>Виконавчий комітет Нетішинської міської ради (відповідальний виконавець)</t>
  </si>
  <si>
    <t>Комплексна програма підтримки та розвитку житлового фонду Нетішинської міської ОТГ на 2018-2020 роки</t>
  </si>
  <si>
    <t>Рішення 37-ї сесії Нетішинської міської ради від 21.12.2017 року № 37/2070</t>
  </si>
  <si>
    <t>13.07.2020 №  78/4760</t>
  </si>
  <si>
    <t>0216015</t>
  </si>
  <si>
    <t>6015</t>
  </si>
  <si>
    <t>0620</t>
  </si>
  <si>
    <t>Забезпечення надійної та безперебійної експлуатації ліфтів</t>
  </si>
  <si>
    <t>0216030</t>
  </si>
  <si>
    <t>6030</t>
  </si>
  <si>
    <t>Організація благоустрою населених пунктів</t>
  </si>
  <si>
    <t>Програма благоустрою Нетішинської міської ОТГ на 2020-2022 роки</t>
  </si>
  <si>
    <t>Рішення 64-ї сесії Нетішинської міської ради від 01.11.2019 року № 64/4108</t>
  </si>
  <si>
    <t>0217650</t>
  </si>
  <si>
    <t>7650</t>
  </si>
  <si>
    <t>0490</t>
  </si>
  <si>
    <t>Проведення екпертної грошової оцінки земельної ділянки чи права на неї</t>
  </si>
  <si>
    <t>Програма розвитку земельних ресурсів Нетішинської міської ОТГ на 2020-2022 роки</t>
  </si>
  <si>
    <t>Рішення 66-ї сесії Нетішинської міської ради від 20.12.2019 року № 66/4280</t>
  </si>
  <si>
    <t>0217691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</si>
  <si>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місчцевого самоврядування і місцевими органами виконавчої влади</t>
  </si>
  <si>
    <t>Програма природоохоронних заходів на території Нетішинської міської ОТГ на 2020 рік</t>
  </si>
  <si>
    <t>Рішення 66-ї сесії Нетішинської міської ради від 20.12.2019 року № 66/4279</t>
  </si>
  <si>
    <t>7691</t>
  </si>
  <si>
    <t>0219800</t>
  </si>
  <si>
    <t>0180</t>
  </si>
  <si>
    <t>Субвенція з місцевого бюджету державному бюджету на виконання програм соціально-економічного розвитку регіонів</t>
  </si>
  <si>
    <t>Рішення 3-ї сесії Нетішинської міської ради від 10.12.2015 року № 3/33</t>
  </si>
  <si>
    <t>Цільова програма забезпечення пожежної безпеки на об'єктах усіх форм власності, розвитку інфраструктури підрозділів пожежної охорони у м.Нетішин Хмельницької області на 2016-2020 роки</t>
  </si>
  <si>
    <t>1500000</t>
  </si>
  <si>
    <t>1510000</t>
  </si>
  <si>
    <t>Управління капітального будівництва виконавчого комітету Нетішинської міської ради (головний розпорядник)</t>
  </si>
  <si>
    <t>Управління капітального будівництва виконавчого комітету Нетішинської міської ради (відповідальний виконавець)</t>
  </si>
  <si>
    <t>1516030</t>
  </si>
  <si>
    <t>1517370</t>
  </si>
  <si>
    <t>7370</t>
  </si>
  <si>
    <t>Реалізація інших заходів щодо соціально-економічного розвитку територій</t>
  </si>
  <si>
    <t>Начальник фінансового управління</t>
  </si>
  <si>
    <t>Валентина КРАВЧУК</t>
  </si>
  <si>
    <t>виконавчого комітету міської ради</t>
  </si>
  <si>
    <t>3100000</t>
  </si>
  <si>
    <t xml:space="preserve">Фонд комунального майна міста Нетішина (головний розпорядник) </t>
  </si>
  <si>
    <t>3110000</t>
  </si>
  <si>
    <t>Фонд комунального майна міста Нетішина (відповідальний виконавець)</t>
  </si>
  <si>
    <t>3116030</t>
  </si>
  <si>
    <t>Спеціалізована стаціонарна медична допомога населенню</t>
  </si>
  <si>
    <t>Комплексна програма поетапного покращення надання медичної допомоги населенню Нетішинської ОТГ  та розвитку галузі охорони здоров'я на 2017-2020 роки</t>
  </si>
  <si>
    <t>Рішення 23-ї сесії Нетішинської міської ради від 14.02.2017 року № 23/1203</t>
  </si>
  <si>
    <t>0212020</t>
  </si>
  <si>
    <t>0732</t>
  </si>
  <si>
    <t>0600000</t>
  </si>
  <si>
    <t>Управління освіти виконавчого комітету Нетішинської міської ради  (головний розпорядник)</t>
  </si>
  <si>
    <t>0610000</t>
  </si>
  <si>
    <t>Управління освіти виконавчого  комітету Нетішинської міської ради (відповідальний виконавець)</t>
  </si>
  <si>
    <t>0613140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</si>
  <si>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</si>
  <si>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</si>
  <si>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Міська програма організації відпочинку та оздоровлення дітей і підлітків міста Нетішина на 2018-2021 роки</t>
  </si>
  <si>
    <t>Рішення 36-ї сесії Нетішинської міської ради від 24.11.2017 року № 36/1974</t>
  </si>
  <si>
    <t>1512020</t>
  </si>
  <si>
    <t>2020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</si>
</sst>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Да&quot;;&quot;Да&quot;;&quot;Нет&quot;"/>
    <numFmt numFmtId="205" formatCode="&quot;Истина&quot;;&quot;Истина&quot;;&quot;Ложь&quot;"/>
    <numFmt numFmtId="206" formatCode="&quot;Вкл&quot;;&quot;Вкл&quot;;&quot;Выкл&quot;"/>
    <numFmt numFmtId="207" formatCode="[$€-2]\ ###,000_);[Red]\([$€-2]\ ###,000\)"/>
    <numFmt numFmtId="208" formatCode="0.0"/>
    <numFmt numFmtId="209" formatCode="#,##0.000"/>
    <numFmt numFmtId="210" formatCode="#,##0.0"/>
  </numFmts>
  <fonts count="30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1"/>
      <name val="Arial Cyr"/>
      <family val="0"/>
    </font>
    <font>
      <sz val="12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6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8" fillId="0" borderId="0" xfId="0" applyNumberFormat="1" applyFont="1" applyFill="1" applyAlignment="1" applyProtection="1">
      <alignment vertical="center" wrapText="1"/>
      <protection/>
    </xf>
    <xf numFmtId="0" fontId="8" fillId="0" borderId="0" xfId="0" applyFont="1" applyAlignment="1">
      <alignment horizontal="left"/>
    </xf>
    <xf numFmtId="4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0" fontId="3" fillId="0" borderId="0" xfId="0" applyFont="1" applyAlignment="1">
      <alignment horizontal="right"/>
    </xf>
    <xf numFmtId="0" fontId="10" fillId="0" borderId="10" xfId="0" applyFont="1" applyBorder="1" applyAlignment="1" quotePrefix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49" fontId="4" fillId="0" borderId="10" xfId="0" applyNumberFormat="1" applyFont="1" applyFill="1" applyBorder="1" applyAlignment="1">
      <alignment horizont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3" fontId="10" fillId="0" borderId="10" xfId="0" applyNumberFormat="1" applyFont="1" applyFill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0" fontId="10" fillId="0" borderId="10" xfId="0" applyFont="1" applyFill="1" applyBorder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0" xfId="53" applyFont="1">
      <alignment/>
      <protection/>
    </xf>
    <xf numFmtId="4" fontId="10" fillId="0" borderId="10" xfId="0" applyNumberFormat="1" applyFont="1" applyBorder="1" applyAlignment="1" quotePrefix="1">
      <alignment horizontal="center" vertical="center" wrapText="1"/>
    </xf>
    <xf numFmtId="0" fontId="8" fillId="0" borderId="0" xfId="0" applyFont="1" applyFill="1" applyAlignment="1">
      <alignment/>
    </xf>
    <xf numFmtId="0" fontId="10" fillId="0" borderId="11" xfId="0" applyFont="1" applyBorder="1" applyAlignment="1">
      <alignment horizontal="center" wrapText="1"/>
    </xf>
    <xf numFmtId="0" fontId="11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right" vertical="center" wrapText="1"/>
    </xf>
    <xf numFmtId="0" fontId="10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/>
    </xf>
    <xf numFmtId="0" fontId="4" fillId="0" borderId="10" xfId="0" applyFont="1" applyBorder="1" applyAlignment="1" quotePrefix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 quotePrefix="1">
      <alignment vertical="center" wrapText="1"/>
    </xf>
    <xf numFmtId="4" fontId="10" fillId="0" borderId="10" xfId="0" applyNumberFormat="1" applyFont="1" applyBorder="1" applyAlignment="1">
      <alignment horizontal="center" vertical="center" wrapText="1"/>
    </xf>
    <xf numFmtId="4" fontId="10" fillId="0" borderId="10" xfId="0" applyNumberFormat="1" applyFont="1" applyBorder="1" applyAlignment="1" quotePrefix="1">
      <alignment vertical="center" wrapText="1"/>
    </xf>
    <xf numFmtId="0" fontId="10" fillId="0" borderId="11" xfId="0" applyFont="1" applyBorder="1" applyAlignment="1">
      <alignment horizontal="center" vertical="center" wrapText="1"/>
    </xf>
    <xf numFmtId="4" fontId="4" fillId="0" borderId="10" xfId="0" applyNumberFormat="1" applyFont="1" applyBorder="1" applyAlignment="1" quotePrefix="1">
      <alignment horizontal="center" vertical="center" wrapText="1"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8" fillId="0" borderId="0" xfId="0" applyFont="1" applyAlignment="1">
      <alignment horizontal="left"/>
    </xf>
    <xf numFmtId="0" fontId="10" fillId="0" borderId="12" xfId="0" applyFont="1" applyBorder="1" applyAlignment="1">
      <alignment horizontal="left"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U54"/>
  <sheetViews>
    <sheetView tabSelected="1" zoomScale="85" zoomScaleNormal="85" zoomScaleSheetLayoutView="100" zoomScalePageLayoutView="0" workbookViewId="0" topLeftCell="A1">
      <selection activeCell="H30" sqref="H30"/>
    </sheetView>
  </sheetViews>
  <sheetFormatPr defaultColWidth="9.00390625" defaultRowHeight="12.75"/>
  <cols>
    <col min="1" max="2" width="12.125" style="2" customWidth="1"/>
    <col min="3" max="3" width="11.00390625" style="2" customWidth="1"/>
    <col min="4" max="4" width="44.625" style="1" customWidth="1"/>
    <col min="5" max="5" width="45.375" style="1" customWidth="1"/>
    <col min="6" max="6" width="31.625" style="1" customWidth="1"/>
    <col min="7" max="7" width="14.25390625" style="1" customWidth="1"/>
    <col min="8" max="8" width="14.625" style="1" customWidth="1"/>
    <col min="9" max="9" width="13.00390625" style="1" customWidth="1"/>
    <col min="10" max="10" width="13.75390625" style="1" customWidth="1"/>
    <col min="11" max="11" width="11.75390625" style="1" bestFit="1" customWidth="1"/>
    <col min="12" max="99" width="9.125" style="1" customWidth="1"/>
  </cols>
  <sheetData>
    <row r="1" spans="6:10" ht="18.75">
      <c r="F1" s="11" t="s">
        <v>13</v>
      </c>
      <c r="G1" s="11"/>
      <c r="H1" s="11"/>
      <c r="I1" s="11"/>
      <c r="J1" s="11"/>
    </row>
    <row r="2" spans="6:10" ht="18.75">
      <c r="F2" s="29" t="s">
        <v>24</v>
      </c>
      <c r="G2" s="8"/>
      <c r="H2" s="8"/>
      <c r="I2" s="8"/>
      <c r="J2" s="8"/>
    </row>
    <row r="3" spans="6:10" ht="18.75">
      <c r="F3" s="29" t="s">
        <v>19</v>
      </c>
      <c r="G3" s="8"/>
      <c r="H3" s="8"/>
      <c r="I3" s="8"/>
      <c r="J3" s="8"/>
    </row>
    <row r="4" spans="6:10" ht="18.75">
      <c r="F4" s="29" t="s">
        <v>20</v>
      </c>
      <c r="G4" s="8"/>
      <c r="H4" s="8"/>
      <c r="I4" s="8"/>
      <c r="J4" s="8"/>
    </row>
    <row r="5" spans="6:10" ht="18.75">
      <c r="F5" s="29" t="s">
        <v>21</v>
      </c>
      <c r="G5" s="28"/>
      <c r="H5" s="28"/>
      <c r="I5" s="8"/>
      <c r="J5" s="8"/>
    </row>
    <row r="6" spans="6:10" ht="18.75">
      <c r="F6" s="29" t="s">
        <v>29</v>
      </c>
      <c r="G6" s="8"/>
      <c r="H6" s="8"/>
      <c r="I6" s="8"/>
      <c r="J6" s="8"/>
    </row>
    <row r="7" spans="1:10" ht="18">
      <c r="A7" s="56"/>
      <c r="B7" s="56"/>
      <c r="C7" s="56"/>
      <c r="D7" s="56"/>
      <c r="E7" s="56"/>
      <c r="F7" s="56"/>
      <c r="G7" s="56"/>
      <c r="H7" s="56"/>
      <c r="I7" s="56"/>
      <c r="J7" s="56"/>
    </row>
    <row r="8" spans="1:10" ht="18.75">
      <c r="A8" s="57" t="s">
        <v>18</v>
      </c>
      <c r="B8" s="57"/>
      <c r="C8" s="57"/>
      <c r="D8" s="57"/>
      <c r="E8" s="57"/>
      <c r="F8" s="57"/>
      <c r="G8" s="57"/>
      <c r="H8" s="57"/>
      <c r="I8" s="57"/>
      <c r="J8" s="57"/>
    </row>
    <row r="9" spans="1:10" ht="18.75">
      <c r="A9" s="34"/>
      <c r="B9" s="34"/>
      <c r="C9" s="34"/>
      <c r="D9" s="34"/>
      <c r="E9" s="34"/>
      <c r="F9" s="34"/>
      <c r="G9" s="34"/>
      <c r="H9" s="34"/>
      <c r="I9" s="34"/>
      <c r="J9" s="34"/>
    </row>
    <row r="10" spans="1:10" ht="18.75">
      <c r="A10" s="52">
        <v>22546000000</v>
      </c>
      <c r="B10" s="52"/>
      <c r="C10" s="24"/>
      <c r="D10" s="24"/>
      <c r="E10" s="24"/>
      <c r="F10" s="24"/>
      <c r="G10" s="24"/>
      <c r="H10" s="24"/>
      <c r="I10" s="24"/>
      <c r="J10" s="24"/>
    </row>
    <row r="11" spans="1:10" ht="18" customHeight="1">
      <c r="A11" s="53" t="s">
        <v>14</v>
      </c>
      <c r="B11" s="53"/>
      <c r="C11" s="7"/>
      <c r="D11" s="7"/>
      <c r="E11" s="7"/>
      <c r="F11" s="7"/>
      <c r="G11" s="7"/>
      <c r="H11" s="7"/>
      <c r="I11" s="7"/>
      <c r="J11" s="18" t="s">
        <v>12</v>
      </c>
    </row>
    <row r="12" spans="1:10" ht="51" customHeight="1">
      <c r="A12" s="54" t="s">
        <v>15</v>
      </c>
      <c r="B12" s="54" t="s">
        <v>16</v>
      </c>
      <c r="C12" s="54" t="s">
        <v>5</v>
      </c>
      <c r="D12" s="54" t="s">
        <v>17</v>
      </c>
      <c r="E12" s="58" t="s">
        <v>6</v>
      </c>
      <c r="F12" s="58" t="s">
        <v>7</v>
      </c>
      <c r="G12" s="58" t="s">
        <v>8</v>
      </c>
      <c r="H12" s="60" t="s">
        <v>0</v>
      </c>
      <c r="I12" s="62" t="s">
        <v>9</v>
      </c>
      <c r="J12" s="62"/>
    </row>
    <row r="13" spans="1:10" ht="145.5" customHeight="1">
      <c r="A13" s="55"/>
      <c r="B13" s="55"/>
      <c r="C13" s="55"/>
      <c r="D13" s="55"/>
      <c r="E13" s="59"/>
      <c r="F13" s="59"/>
      <c r="G13" s="59"/>
      <c r="H13" s="61"/>
      <c r="I13" s="14" t="s">
        <v>10</v>
      </c>
      <c r="J13" s="15" t="s">
        <v>11</v>
      </c>
    </row>
    <row r="14" spans="1:10" ht="15.75">
      <c r="A14" s="20">
        <v>1</v>
      </c>
      <c r="B14" s="20">
        <v>2</v>
      </c>
      <c r="C14" s="20">
        <v>3</v>
      </c>
      <c r="D14" s="20">
        <v>4</v>
      </c>
      <c r="E14" s="20">
        <v>5</v>
      </c>
      <c r="F14" s="20">
        <v>6</v>
      </c>
      <c r="G14" s="20">
        <v>7</v>
      </c>
      <c r="H14" s="20">
        <v>8</v>
      </c>
      <c r="I14" s="20">
        <v>9</v>
      </c>
      <c r="J14" s="20">
        <v>10</v>
      </c>
    </row>
    <row r="15" spans="1:99" s="4" customFormat="1" ht="45.75" customHeight="1">
      <c r="A15" s="21" t="s">
        <v>3</v>
      </c>
      <c r="B15" s="21"/>
      <c r="C15" s="21"/>
      <c r="D15" s="20" t="s">
        <v>25</v>
      </c>
      <c r="E15" s="20"/>
      <c r="F15" s="20"/>
      <c r="G15" s="26">
        <f>G16</f>
        <v>324557</v>
      </c>
      <c r="H15" s="26">
        <f>H16</f>
        <v>100655</v>
      </c>
      <c r="I15" s="26">
        <f>I16</f>
        <v>223902</v>
      </c>
      <c r="J15" s="26">
        <f>J16</f>
        <v>103902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</row>
    <row r="16" spans="1:99" s="4" customFormat="1" ht="42" customHeight="1">
      <c r="A16" s="22" t="s">
        <v>4</v>
      </c>
      <c r="B16" s="22"/>
      <c r="C16" s="22"/>
      <c r="D16" s="27" t="s">
        <v>26</v>
      </c>
      <c r="E16" s="23"/>
      <c r="F16" s="23"/>
      <c r="G16" s="25">
        <f>SUM(G17:G22)</f>
        <v>324557</v>
      </c>
      <c r="H16" s="25">
        <f>SUM(H17:H22)</f>
        <v>100655</v>
      </c>
      <c r="I16" s="25">
        <f>SUM(I17:I22)</f>
        <v>223902</v>
      </c>
      <c r="J16" s="25">
        <f>SUM(J17:J22)</f>
        <v>103902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</row>
    <row r="17" spans="1:99" s="5" customFormat="1" ht="69.75" customHeight="1">
      <c r="A17" s="22" t="s">
        <v>74</v>
      </c>
      <c r="B17" s="19">
        <v>2020</v>
      </c>
      <c r="C17" s="22" t="s">
        <v>75</v>
      </c>
      <c r="D17" s="48" t="s">
        <v>71</v>
      </c>
      <c r="E17" s="32" t="s">
        <v>72</v>
      </c>
      <c r="F17" s="32" t="s">
        <v>73</v>
      </c>
      <c r="G17" s="25">
        <f aca="true" t="shared" si="0" ref="G17:G25">H17+I17</f>
        <v>45000</v>
      </c>
      <c r="H17" s="25">
        <v>0</v>
      </c>
      <c r="I17" s="25">
        <v>45000</v>
      </c>
      <c r="J17" s="25">
        <v>45000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</row>
    <row r="18" spans="1:99" s="4" customFormat="1" ht="62.25" customHeight="1">
      <c r="A18" s="22" t="s">
        <v>30</v>
      </c>
      <c r="B18" s="22" t="s">
        <v>31</v>
      </c>
      <c r="C18" s="22" t="s">
        <v>32</v>
      </c>
      <c r="D18" s="23" t="s">
        <v>33</v>
      </c>
      <c r="E18" s="23" t="s">
        <v>27</v>
      </c>
      <c r="F18" s="23" t="s">
        <v>28</v>
      </c>
      <c r="G18" s="25">
        <f t="shared" si="0"/>
        <v>55057</v>
      </c>
      <c r="H18" s="25">
        <v>1155</v>
      </c>
      <c r="I18" s="25">
        <v>53902</v>
      </c>
      <c r="J18" s="25">
        <v>53902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</row>
    <row r="19" spans="1:99" s="4" customFormat="1" ht="57" customHeight="1">
      <c r="A19" s="22" t="s">
        <v>34</v>
      </c>
      <c r="B19" s="22" t="s">
        <v>35</v>
      </c>
      <c r="C19" s="22" t="s">
        <v>32</v>
      </c>
      <c r="D19" s="23" t="s">
        <v>36</v>
      </c>
      <c r="E19" s="23" t="s">
        <v>37</v>
      </c>
      <c r="F19" s="23" t="s">
        <v>38</v>
      </c>
      <c r="G19" s="25">
        <f t="shared" si="0"/>
        <v>49500</v>
      </c>
      <c r="H19" s="25">
        <v>49500</v>
      </c>
      <c r="I19" s="25">
        <v>0</v>
      </c>
      <c r="J19" s="25">
        <v>0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</row>
    <row r="20" spans="1:99" s="4" customFormat="1" ht="57" customHeight="1">
      <c r="A20" s="22" t="s">
        <v>39</v>
      </c>
      <c r="B20" s="22" t="s">
        <v>40</v>
      </c>
      <c r="C20" s="22" t="s">
        <v>41</v>
      </c>
      <c r="D20" s="23" t="s">
        <v>42</v>
      </c>
      <c r="E20" s="23" t="s">
        <v>43</v>
      </c>
      <c r="F20" s="23" t="s">
        <v>44</v>
      </c>
      <c r="G20" s="25">
        <f t="shared" si="0"/>
        <v>5000</v>
      </c>
      <c r="H20" s="25">
        <v>0</v>
      </c>
      <c r="I20" s="25">
        <v>5000</v>
      </c>
      <c r="J20" s="25">
        <v>5000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</row>
    <row r="21" spans="1:99" s="4" customFormat="1" ht="147.75" customHeight="1">
      <c r="A21" s="22" t="s">
        <v>45</v>
      </c>
      <c r="B21" s="22" t="s">
        <v>49</v>
      </c>
      <c r="C21" s="22" t="s">
        <v>41</v>
      </c>
      <c r="D21" s="38" t="s">
        <v>46</v>
      </c>
      <c r="E21" s="23" t="s">
        <v>47</v>
      </c>
      <c r="F21" s="23" t="s">
        <v>48</v>
      </c>
      <c r="G21" s="25">
        <f t="shared" si="0"/>
        <v>120000</v>
      </c>
      <c r="H21" s="25">
        <v>0</v>
      </c>
      <c r="I21" s="25">
        <v>120000</v>
      </c>
      <c r="J21" s="25">
        <v>0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</row>
    <row r="22" spans="1:99" s="4" customFormat="1" ht="90.75" customHeight="1">
      <c r="A22" s="22" t="s">
        <v>50</v>
      </c>
      <c r="B22" s="19">
        <v>9800</v>
      </c>
      <c r="C22" s="22" t="s">
        <v>51</v>
      </c>
      <c r="D22" s="30" t="s">
        <v>52</v>
      </c>
      <c r="E22" s="39" t="s">
        <v>54</v>
      </c>
      <c r="F22" s="23" t="s">
        <v>53</v>
      </c>
      <c r="G22" s="25">
        <f t="shared" si="0"/>
        <v>50000</v>
      </c>
      <c r="H22" s="25">
        <v>50000</v>
      </c>
      <c r="I22" s="25">
        <v>0</v>
      </c>
      <c r="J22" s="25">
        <v>0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</row>
    <row r="23" spans="1:99" s="51" customFormat="1" ht="54" customHeight="1">
      <c r="A23" s="40" t="s">
        <v>76</v>
      </c>
      <c r="B23" s="42"/>
      <c r="C23" s="40"/>
      <c r="D23" s="49" t="s">
        <v>77</v>
      </c>
      <c r="E23" s="43"/>
      <c r="F23" s="15"/>
      <c r="G23" s="26">
        <f t="shared" si="0"/>
        <v>-386790</v>
      </c>
      <c r="H23" s="26">
        <f aca="true" t="shared" si="1" ref="H23:J24">SUM(H24)</f>
        <v>-386790</v>
      </c>
      <c r="I23" s="26">
        <f t="shared" si="1"/>
        <v>0</v>
      </c>
      <c r="J23" s="26">
        <f t="shared" si="1"/>
        <v>0</v>
      </c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</row>
    <row r="24" spans="1:99" s="4" customFormat="1" ht="55.5" customHeight="1">
      <c r="A24" s="22" t="s">
        <v>78</v>
      </c>
      <c r="B24" s="19"/>
      <c r="C24" s="22"/>
      <c r="D24" s="30" t="s">
        <v>79</v>
      </c>
      <c r="E24" s="39"/>
      <c r="F24" s="23"/>
      <c r="G24" s="25">
        <f t="shared" si="0"/>
        <v>-386790</v>
      </c>
      <c r="H24" s="25">
        <f t="shared" si="1"/>
        <v>-386790</v>
      </c>
      <c r="I24" s="25">
        <f t="shared" si="1"/>
        <v>0</v>
      </c>
      <c r="J24" s="25">
        <f t="shared" si="1"/>
        <v>0</v>
      </c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</row>
    <row r="25" spans="1:99" s="4" customFormat="1" ht="84.75" customHeight="1">
      <c r="A25" s="22" t="s">
        <v>80</v>
      </c>
      <c r="B25" s="19">
        <v>3140</v>
      </c>
      <c r="C25" s="22" t="s">
        <v>81</v>
      </c>
      <c r="D25" s="30" t="s">
        <v>82</v>
      </c>
      <c r="E25" s="39" t="s">
        <v>83</v>
      </c>
      <c r="F25" s="23" t="s">
        <v>84</v>
      </c>
      <c r="G25" s="25">
        <f t="shared" si="0"/>
        <v>-386790</v>
      </c>
      <c r="H25" s="25">
        <v>-386790</v>
      </c>
      <c r="I25" s="25">
        <v>0</v>
      </c>
      <c r="J25" s="25">
        <v>0</v>
      </c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</row>
    <row r="26" spans="1:99" s="4" customFormat="1" ht="53.25" customHeight="1">
      <c r="A26" s="40" t="s">
        <v>55</v>
      </c>
      <c r="B26" s="21"/>
      <c r="C26" s="21"/>
      <c r="D26" s="20" t="s">
        <v>57</v>
      </c>
      <c r="E26" s="20"/>
      <c r="F26" s="20"/>
      <c r="G26" s="26">
        <f>G27</f>
        <v>3002996</v>
      </c>
      <c r="H26" s="26">
        <f>H27</f>
        <v>2996</v>
      </c>
      <c r="I26" s="26">
        <f>I27</f>
        <v>3000000</v>
      </c>
      <c r="J26" s="26">
        <f>J27</f>
        <v>3000000</v>
      </c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</row>
    <row r="27" spans="1:99" s="4" customFormat="1" ht="51" customHeight="1">
      <c r="A27" s="22" t="s">
        <v>56</v>
      </c>
      <c r="B27" s="22"/>
      <c r="C27" s="22"/>
      <c r="D27" s="27" t="s">
        <v>58</v>
      </c>
      <c r="E27" s="23"/>
      <c r="F27" s="23"/>
      <c r="G27" s="25">
        <f>SUM(G29:G30)</f>
        <v>3002996</v>
      </c>
      <c r="H27" s="25">
        <f>SUM(H29:H30)</f>
        <v>2996</v>
      </c>
      <c r="I27" s="25">
        <f>SUM(I29:I30)</f>
        <v>3000000</v>
      </c>
      <c r="J27" s="25">
        <f>SUM(J29:J30)</f>
        <v>3000000</v>
      </c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</row>
    <row r="28" spans="1:99" s="4" customFormat="1" ht="66" customHeight="1">
      <c r="A28" s="19" t="s">
        <v>85</v>
      </c>
      <c r="B28" s="19" t="s">
        <v>86</v>
      </c>
      <c r="C28" s="30" t="s">
        <v>75</v>
      </c>
      <c r="D28" s="47" t="s">
        <v>71</v>
      </c>
      <c r="E28" s="32" t="s">
        <v>72</v>
      </c>
      <c r="F28" s="32" t="s">
        <v>73</v>
      </c>
      <c r="G28" s="25">
        <f>SUM(H28+I28)</f>
        <v>19154</v>
      </c>
      <c r="H28" s="25"/>
      <c r="I28" s="25">
        <v>19154</v>
      </c>
      <c r="J28" s="25">
        <v>19154</v>
      </c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</row>
    <row r="29" spans="1:99" s="4" customFormat="1" ht="51" customHeight="1">
      <c r="A29" s="22" t="s">
        <v>59</v>
      </c>
      <c r="B29" s="22" t="s">
        <v>35</v>
      </c>
      <c r="C29" s="22" t="s">
        <v>32</v>
      </c>
      <c r="D29" s="23" t="s">
        <v>36</v>
      </c>
      <c r="E29" s="23" t="s">
        <v>37</v>
      </c>
      <c r="F29" s="23" t="s">
        <v>38</v>
      </c>
      <c r="G29" s="25">
        <f>H29+I29</f>
        <v>2996</v>
      </c>
      <c r="H29" s="25">
        <v>2996</v>
      </c>
      <c r="I29" s="25">
        <v>0</v>
      </c>
      <c r="J29" s="25">
        <v>0</v>
      </c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</row>
    <row r="30" spans="1:99" s="4" customFormat="1" ht="51" customHeight="1">
      <c r="A30" s="22" t="s">
        <v>60</v>
      </c>
      <c r="B30" s="22" t="s">
        <v>61</v>
      </c>
      <c r="C30" s="22" t="s">
        <v>41</v>
      </c>
      <c r="D30" s="23" t="s">
        <v>62</v>
      </c>
      <c r="E30" s="23" t="s">
        <v>37</v>
      </c>
      <c r="F30" s="23" t="s">
        <v>38</v>
      </c>
      <c r="G30" s="25">
        <f>H30+I30</f>
        <v>3000000</v>
      </c>
      <c r="H30" s="25">
        <v>0</v>
      </c>
      <c r="I30" s="25">
        <v>3000000</v>
      </c>
      <c r="J30" s="25">
        <v>3000000</v>
      </c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</row>
    <row r="31" spans="1:99" s="4" customFormat="1" ht="31.5">
      <c r="A31" s="42" t="s">
        <v>66</v>
      </c>
      <c r="B31" s="43"/>
      <c r="C31" s="44"/>
      <c r="D31" s="45" t="s">
        <v>67</v>
      </c>
      <c r="E31" s="23"/>
      <c r="F31" s="23"/>
      <c r="G31" s="26">
        <f>SUM(G32)</f>
        <v>20000</v>
      </c>
      <c r="H31" s="26">
        <f>SUM(H32)</f>
        <v>20000</v>
      </c>
      <c r="I31" s="26"/>
      <c r="J31" s="26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</row>
    <row r="32" spans="1:99" s="4" customFormat="1" ht="31.5">
      <c r="A32" s="19" t="s">
        <v>68</v>
      </c>
      <c r="B32" s="39"/>
      <c r="C32" s="46"/>
      <c r="D32" s="47" t="s">
        <v>69</v>
      </c>
      <c r="E32" s="23"/>
      <c r="F32" s="23"/>
      <c r="G32" s="25">
        <f>SUM(G33)</f>
        <v>20000</v>
      </c>
      <c r="H32" s="25">
        <f>SUM(H33)</f>
        <v>20000</v>
      </c>
      <c r="I32" s="25"/>
      <c r="J32" s="25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</row>
    <row r="33" spans="1:99" s="4" customFormat="1" ht="51" customHeight="1">
      <c r="A33" s="19" t="s">
        <v>70</v>
      </c>
      <c r="B33" s="19" t="s">
        <v>35</v>
      </c>
      <c r="C33" s="30" t="s">
        <v>32</v>
      </c>
      <c r="D33" s="47" t="s">
        <v>36</v>
      </c>
      <c r="E33" s="23" t="s">
        <v>37</v>
      </c>
      <c r="F33" s="23" t="s">
        <v>38</v>
      </c>
      <c r="G33" s="25">
        <v>20000</v>
      </c>
      <c r="H33" s="25">
        <v>20000</v>
      </c>
      <c r="I33" s="25"/>
      <c r="J33" s="25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</row>
    <row r="34" spans="1:99" s="10" customFormat="1" ht="27" customHeight="1">
      <c r="A34" s="23"/>
      <c r="B34" s="23"/>
      <c r="C34" s="23"/>
      <c r="D34" s="15" t="s">
        <v>1</v>
      </c>
      <c r="E34" s="23"/>
      <c r="F34" s="23"/>
      <c r="G34" s="26">
        <f>G15+G23+G26+G31</f>
        <v>2960763</v>
      </c>
      <c r="H34" s="26">
        <f>H15+H23+H26+H31</f>
        <v>-263139</v>
      </c>
      <c r="I34" s="26">
        <f>I15+I23+I26+I31</f>
        <v>3223902</v>
      </c>
      <c r="J34" s="26">
        <f>J15+J23+J26+J31</f>
        <v>3103902</v>
      </c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</row>
    <row r="35" spans="1:99" s="10" customFormat="1" ht="15.75">
      <c r="A35" s="35"/>
      <c r="B35" s="35"/>
      <c r="C35" s="35"/>
      <c r="D35" s="36"/>
      <c r="E35" s="35"/>
      <c r="F35" s="35"/>
      <c r="G35" s="37"/>
      <c r="H35" s="37"/>
      <c r="I35" s="37"/>
      <c r="J35" s="37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</row>
    <row r="36" spans="1:99" s="10" customFormat="1" ht="15.75">
      <c r="A36" s="35"/>
      <c r="B36" s="35"/>
      <c r="C36" s="35"/>
      <c r="D36" s="36"/>
      <c r="E36" s="35"/>
      <c r="F36" s="35"/>
      <c r="G36" s="37"/>
      <c r="H36" s="37"/>
      <c r="I36" s="37"/>
      <c r="J36" s="37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  <c r="CK36" s="9"/>
      <c r="CL36" s="9"/>
      <c r="CM36" s="9"/>
      <c r="CN36" s="9"/>
      <c r="CO36" s="9"/>
      <c r="CP36" s="9"/>
      <c r="CQ36" s="9"/>
      <c r="CR36" s="9"/>
      <c r="CS36" s="9"/>
      <c r="CT36" s="9"/>
      <c r="CU36" s="9"/>
    </row>
    <row r="37" spans="4:10" ht="12.75">
      <c r="D37" s="2"/>
      <c r="E37" s="2"/>
      <c r="F37" s="2"/>
      <c r="G37" s="2"/>
      <c r="H37" s="13"/>
      <c r="I37" s="13"/>
      <c r="J37" s="13"/>
    </row>
    <row r="38" spans="1:16" s="33" customFormat="1" ht="18.75">
      <c r="A38" s="12" t="s">
        <v>22</v>
      </c>
      <c r="B38" s="8"/>
      <c r="C38" s="8"/>
      <c r="D38" s="8"/>
      <c r="E38" s="8"/>
      <c r="F38" s="8"/>
      <c r="G38" s="8"/>
      <c r="H38" s="8" t="s">
        <v>23</v>
      </c>
      <c r="I38" s="8"/>
      <c r="J38" s="8"/>
      <c r="K38" s="8"/>
      <c r="L38" s="8"/>
      <c r="M38" s="8"/>
      <c r="N38" s="8"/>
      <c r="O38" s="8"/>
      <c r="P38" s="8"/>
    </row>
    <row r="39" spans="1:16" s="33" customFormat="1" ht="18.75">
      <c r="A39" s="12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</row>
    <row r="40" spans="1:10" s="41" customFormat="1" ht="18.75">
      <c r="A40" s="8" t="s">
        <v>2</v>
      </c>
      <c r="B40" s="8"/>
      <c r="C40" s="8"/>
      <c r="D40" s="8"/>
      <c r="E40" s="8"/>
      <c r="F40" s="8"/>
      <c r="G40" s="8"/>
      <c r="H40" s="8"/>
      <c r="I40" s="8"/>
      <c r="J40" s="8"/>
    </row>
    <row r="41" spans="1:10" s="41" customFormat="1" ht="18.75">
      <c r="A41" s="8" t="s">
        <v>63</v>
      </c>
      <c r="B41" s="8"/>
      <c r="C41" s="8"/>
      <c r="D41" s="8"/>
      <c r="E41" s="8"/>
      <c r="F41" s="8"/>
      <c r="G41" s="8"/>
      <c r="H41" s="8" t="s">
        <v>64</v>
      </c>
      <c r="I41" s="8"/>
      <c r="J41" s="8"/>
    </row>
    <row r="42" spans="1:10" s="41" customFormat="1" ht="18.75">
      <c r="A42" s="8" t="s">
        <v>65</v>
      </c>
      <c r="B42" s="8"/>
      <c r="C42" s="8"/>
      <c r="D42" s="8"/>
      <c r="E42" s="8"/>
      <c r="F42" s="8"/>
      <c r="G42" s="8"/>
      <c r="H42" s="8"/>
      <c r="I42" s="8"/>
      <c r="J42" s="8"/>
    </row>
    <row r="43" spans="1:10" ht="18.75">
      <c r="A43" s="31"/>
      <c r="B43" s="6"/>
      <c r="C43" s="6"/>
      <c r="D43" s="6"/>
      <c r="E43" s="6"/>
      <c r="F43" s="6"/>
      <c r="G43" s="6"/>
      <c r="H43" s="16"/>
      <c r="I43" s="16"/>
      <c r="J43" s="16"/>
    </row>
    <row r="44" spans="1:10" ht="18.75">
      <c r="A44" s="31"/>
      <c r="G44" s="8"/>
      <c r="H44" s="17"/>
      <c r="I44" s="17"/>
      <c r="J44" s="17"/>
    </row>
    <row r="45" spans="8:10" ht="12.75">
      <c r="H45" s="17"/>
      <c r="I45" s="17"/>
      <c r="J45" s="17"/>
    </row>
    <row r="46" spans="8:10" ht="12.75">
      <c r="H46" s="17"/>
      <c r="I46" s="17"/>
      <c r="J46" s="17"/>
    </row>
    <row r="47" spans="8:10" ht="12.75">
      <c r="H47" s="17"/>
      <c r="I47" s="17"/>
      <c r="J47" s="17"/>
    </row>
    <row r="48" spans="8:10" ht="12.75">
      <c r="H48" s="17"/>
      <c r="I48" s="17"/>
      <c r="J48" s="17"/>
    </row>
    <row r="49" spans="8:10" ht="12.75">
      <c r="H49" s="17"/>
      <c r="I49" s="17"/>
      <c r="J49" s="17"/>
    </row>
    <row r="50" spans="8:10" ht="12.75">
      <c r="H50" s="17"/>
      <c r="I50" s="17"/>
      <c r="J50" s="17"/>
    </row>
    <row r="51" spans="8:10" ht="12.75">
      <c r="H51" s="17"/>
      <c r="I51" s="17"/>
      <c r="J51" s="17"/>
    </row>
    <row r="52" spans="8:10" ht="12.75">
      <c r="H52" s="17"/>
      <c r="I52" s="17"/>
      <c r="J52" s="17"/>
    </row>
    <row r="53" spans="8:10" ht="12.75">
      <c r="H53" s="17"/>
      <c r="I53" s="17"/>
      <c r="J53" s="17"/>
    </row>
    <row r="54" spans="8:10" ht="12.75">
      <c r="H54" s="17"/>
      <c r="I54" s="17"/>
      <c r="J54" s="17"/>
    </row>
  </sheetData>
  <sheetProtection/>
  <mergeCells count="13">
    <mergeCell ref="I12:J12"/>
    <mergeCell ref="G12:G13"/>
    <mergeCell ref="C12:C13"/>
    <mergeCell ref="A10:B10"/>
    <mergeCell ref="A11:B11"/>
    <mergeCell ref="B12:B13"/>
    <mergeCell ref="A7:J7"/>
    <mergeCell ref="A8:J8"/>
    <mergeCell ref="E12:E13"/>
    <mergeCell ref="A12:A13"/>
    <mergeCell ref="D12:D13"/>
    <mergeCell ref="F12:F13"/>
    <mergeCell ref="H12:H13"/>
  </mergeCells>
  <printOptions/>
  <pageMargins left="0.7874015748031497" right="0.7874015748031497" top="1.1811023622047245" bottom="0.3937007874015748" header="0.15748031496062992" footer="0.1968503937007874"/>
  <pageSetup fitToHeight="2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MFU22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gfu0203</dc:creator>
  <cp:keywords/>
  <dc:description/>
  <cp:lastModifiedBy>Depviddil</cp:lastModifiedBy>
  <cp:lastPrinted>2020-08-20T10:49:51Z</cp:lastPrinted>
  <dcterms:created xsi:type="dcterms:W3CDTF">2008-01-03T14:25:14Z</dcterms:created>
  <dcterms:modified xsi:type="dcterms:W3CDTF">2020-08-21T08:21:09Z</dcterms:modified>
  <cp:category/>
  <cp:version/>
  <cp:contentType/>
  <cp:contentStatus/>
</cp:coreProperties>
</file>